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" windowWidth="15330" windowHeight="8685" tabRatio="605" activeTab="0"/>
  </bookViews>
  <sheets>
    <sheet name="Tafla 11.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<sst xmlns="http://schemas.openxmlformats.org/spreadsheetml/2006/main" count="55" uniqueCount="39">
  <si>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Áætlun</t>
  </si>
  <si>
    <t>I</t>
  </si>
  <si>
    <t>Vísitölur 1990=100</t>
  </si>
  <si>
    <t>Tekjur</t>
  </si>
  <si>
    <t>Ráðstöfunartekjur á mann</t>
  </si>
  <si>
    <t>Verðlag</t>
  </si>
  <si>
    <t>Neysluverðsvísitala</t>
  </si>
  <si>
    <t>Gengi</t>
  </si>
  <si>
    <t>Raungengi miðað við verð</t>
  </si>
  <si>
    <t>Raungengi miðað við laun</t>
  </si>
  <si>
    <t>II</t>
  </si>
  <si>
    <t>Breytingar frá fyrra ári, %</t>
  </si>
  <si>
    <t>Skýringar:</t>
  </si>
  <si>
    <t>1)</t>
  </si>
  <si>
    <t>Miðað við neysluverðsvísitölu.</t>
  </si>
  <si>
    <t>2)</t>
  </si>
  <si>
    <t>Miðað við launavísitölu Hagstofu Íslands.</t>
  </si>
  <si>
    <t>3)</t>
  </si>
  <si>
    <r>
      <t xml:space="preserve">Laun </t>
    </r>
    <r>
      <rPr>
        <vertAlign val="superscript"/>
        <sz val="8"/>
        <rFont val="Times New Roman"/>
        <family val="1"/>
      </rPr>
      <t>1)</t>
    </r>
  </si>
  <si>
    <r>
      <t xml:space="preserve">Meðalverð erlendra gjaldmiðla </t>
    </r>
    <r>
      <rPr>
        <vertAlign val="superscript"/>
        <sz val="8"/>
        <rFont val="Times New Roman"/>
        <family val="1"/>
      </rPr>
      <t>3)</t>
    </r>
  </si>
  <si>
    <r>
      <t>Kaupmáttur</t>
    </r>
    <r>
      <rPr>
        <b/>
        <vertAlign val="superscript"/>
        <sz val="8"/>
        <rFont val="Times New Roman"/>
        <family val="1"/>
      </rPr>
      <t xml:space="preserve"> 2)</t>
    </r>
  </si>
  <si>
    <t>Miðað við gengisskráningarvog. 31.12.1991 = 100</t>
  </si>
  <si>
    <t xml:space="preserve">1999 </t>
  </si>
  <si>
    <t>2001</t>
  </si>
  <si>
    <t>Raungengi miðað við neysluverð</t>
  </si>
  <si>
    <t xml:space="preserve">   Spá</t>
  </si>
  <si>
    <t>Tafla 3. Tekjur, verðlag, kaupmáttur og gengi 1994-2003</t>
  </si>
  <si>
    <t>6¼</t>
  </si>
  <si>
    <t>4¼</t>
  </si>
  <si>
    <t>2¼</t>
  </si>
  <si>
    <t>1½</t>
  </si>
  <si>
    <t>-2½</t>
  </si>
  <si>
    <t>-1½</t>
  </si>
  <si>
    <t>4½</t>
  </si>
  <si>
    <t>7</t>
  </si>
  <si>
    <t>5</t>
  </si>
  <si>
    <t>3</t>
  </si>
  <si>
    <t>6¾</t>
  </si>
  <si>
    <t>4¾</t>
  </si>
</sst>
</file>

<file path=xl/styles.xml><?xml version="1.0" encoding="utf-8"?>
<styleSheet xmlns="http://schemas.openxmlformats.org/spreadsheetml/2006/main">
  <numFmts count="5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"/>
    <numFmt numFmtId="184" formatCode="#,##0;\-#,##0;\-"/>
    <numFmt numFmtId="185" formatCode="#,##0.0;\-#,##0.0;\-"/>
    <numFmt numFmtId="186" formatCode="#,##0.00;\-#,##0.00;\-"/>
    <numFmt numFmtId="187" formatCode="0.0%"/>
    <numFmt numFmtId="188" formatCode="General_)"/>
    <numFmt numFmtId="189" formatCode="0.0_)"/>
    <numFmt numFmtId="190" formatCode="0_)"/>
    <numFmt numFmtId="191" formatCode="#,##0_)_)_)"/>
    <numFmt numFmtId="192" formatCode="#,##0_)_)_)_)"/>
    <numFmt numFmtId="193" formatCode="#,##0.0_)_)_)_)"/>
    <numFmt numFmtId="194" formatCode="#,##0\ \ \ \ \ \ \ \ \ "/>
    <numFmt numFmtId="195" formatCode="#,##0\ \ \ \ \ \ \ "/>
    <numFmt numFmtId="196" formatCode="#,##0.0\ \ \ \ \ \ \ \ \ "/>
    <numFmt numFmtId="197" formatCode="0.0000"/>
    <numFmt numFmtId="198" formatCode="0.000"/>
    <numFmt numFmtId="199" formatCode="0.00000"/>
    <numFmt numFmtId="200" formatCode="#,##0.0\ \ \ \ "/>
    <numFmt numFmtId="201" formatCode="#,##0.0\ \ \ "/>
    <numFmt numFmtId="202" formatCode="#,##0.00\ \ "/>
    <numFmt numFmtId="203" formatCode="General\ \ \ \ "/>
    <numFmt numFmtId="204" formatCode="0.0\ \ \ \ "/>
    <numFmt numFmtId="205" formatCode="#,##0.0"/>
    <numFmt numFmtId="206" formatCode="#,##0.0\ \ \ \ \ "/>
  </numFmts>
  <fonts count="8">
    <font>
      <sz val="8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05" fontId="0" fillId="0" borderId="0" xfId="0" applyNumberFormat="1" applyFont="1" applyAlignment="1">
      <alignment/>
    </xf>
    <xf numFmtId="205" fontId="0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1" xfId="0" applyFont="1" applyBorder="1" applyAlignment="1" quotePrefix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180" fontId="0" fillId="2" borderId="0" xfId="0" applyNumberFormat="1" applyFill="1" applyAlignment="1">
      <alignment/>
    </xf>
    <xf numFmtId="205" fontId="0" fillId="0" borderId="1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 quotePrefix="1">
      <alignment horizontal="right"/>
    </xf>
    <xf numFmtId="198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180" fontId="0" fillId="3" borderId="0" xfId="0" applyNumberFormat="1" applyFont="1" applyFill="1" applyAlignment="1">
      <alignment/>
    </xf>
    <xf numFmtId="49" fontId="0" fillId="3" borderId="0" xfId="0" applyNumberFormat="1" applyFont="1" applyFill="1" applyAlignment="1">
      <alignment horizontal="right"/>
    </xf>
    <xf numFmtId="49" fontId="0" fillId="3" borderId="1" xfId="0" applyNumberFormat="1" applyFont="1" applyFill="1" applyBorder="1" applyAlignment="1">
      <alignment horizontal="right"/>
    </xf>
    <xf numFmtId="1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 topLeftCell="A1">
      <selection activeCell="R38" sqref="R38"/>
    </sheetView>
  </sheetViews>
  <sheetFormatPr defaultColWidth="9.33203125" defaultRowHeight="11.25"/>
  <cols>
    <col min="1" max="1" width="2.33203125" style="11" customWidth="1"/>
    <col min="2" max="2" width="26.5" style="4" customWidth="1"/>
    <col min="3" max="3" width="6.83203125" style="4" hidden="1" customWidth="1"/>
    <col min="4" max="10" width="6.83203125" style="4" customWidth="1"/>
    <col min="11" max="13" width="6.83203125" style="22" customWidth="1"/>
    <col min="14" max="16384" width="9.33203125" style="4" customWidth="1"/>
  </cols>
  <sheetData>
    <row r="1" spans="1:13" s="7" customFormat="1" ht="12.75">
      <c r="A1" s="2" t="s">
        <v>26</v>
      </c>
      <c r="B1" s="6"/>
      <c r="C1" s="6"/>
      <c r="D1" s="6"/>
      <c r="E1" s="6"/>
      <c r="F1" s="6"/>
      <c r="G1" s="6"/>
      <c r="H1" s="6"/>
      <c r="I1" s="6"/>
      <c r="J1" s="6"/>
      <c r="K1" s="27"/>
      <c r="L1" s="27"/>
      <c r="M1" s="27"/>
    </row>
    <row r="2" spans="1:13" s="7" customFormat="1" ht="13.5" customHeight="1">
      <c r="A2" s="10"/>
      <c r="K2" s="28"/>
      <c r="L2" s="28"/>
      <c r="M2" s="28"/>
    </row>
    <row r="3" spans="9:13" ht="11.25">
      <c r="I3" s="5"/>
      <c r="J3" s="5"/>
      <c r="K3" s="21"/>
      <c r="L3" s="21" t="s">
        <v>0</v>
      </c>
      <c r="M3" s="29" t="s">
        <v>25</v>
      </c>
    </row>
    <row r="4" spans="3:13" ht="11.25">
      <c r="C4" s="3">
        <v>1992</v>
      </c>
      <c r="D4" s="3">
        <v>1994</v>
      </c>
      <c r="E4" s="3">
        <v>1995</v>
      </c>
      <c r="F4" s="3">
        <v>1996</v>
      </c>
      <c r="G4" s="3">
        <v>1997</v>
      </c>
      <c r="H4" s="3">
        <v>1998</v>
      </c>
      <c r="I4" s="19" t="s">
        <v>22</v>
      </c>
      <c r="J4" s="3">
        <v>2000</v>
      </c>
      <c r="K4" s="30" t="s">
        <v>23</v>
      </c>
      <c r="L4" s="30">
        <v>2002</v>
      </c>
      <c r="M4" s="30">
        <v>2003</v>
      </c>
    </row>
    <row r="5" spans="1:13" ht="11.25">
      <c r="A5" s="15" t="s">
        <v>1</v>
      </c>
      <c r="B5" s="1" t="s">
        <v>2</v>
      </c>
      <c r="L5" s="32"/>
      <c r="M5" s="32"/>
    </row>
    <row r="6" spans="2:13" ht="15" customHeight="1">
      <c r="B6" s="1" t="s">
        <v>3</v>
      </c>
      <c r="D6" s="8"/>
      <c r="E6" s="8"/>
      <c r="F6" s="8"/>
      <c r="G6" s="8"/>
      <c r="H6" s="8"/>
      <c r="I6" s="8"/>
      <c r="J6" s="8"/>
      <c r="K6" s="20"/>
      <c r="L6" s="33"/>
      <c r="M6" s="32"/>
    </row>
    <row r="7" spans="2:13" ht="12" customHeight="1">
      <c r="B7" s="4" t="s">
        <v>4</v>
      </c>
      <c r="C7" s="23">
        <v>109.92899562433878</v>
      </c>
      <c r="D7" s="20">
        <v>108.24516669644999</v>
      </c>
      <c r="E7" s="20">
        <v>114.25072556657085</v>
      </c>
      <c r="F7" s="20">
        <v>121.57912413792813</v>
      </c>
      <c r="G7" s="20">
        <v>126.86483436771638</v>
      </c>
      <c r="H7" s="20">
        <v>140.2353224436913</v>
      </c>
      <c r="I7" s="20">
        <v>149.35342310898014</v>
      </c>
      <c r="J7" s="20">
        <v>158.8597684898667</v>
      </c>
      <c r="K7" s="20">
        <f>J7*1.023*1.067</f>
        <v>173.40195055719758</v>
      </c>
      <c r="L7" s="36">
        <f>K7*1.015*1.047</f>
        <v>184.27511986688663</v>
      </c>
      <c r="M7" s="36">
        <f>L7*1.02*1.023</f>
        <v>192.2837165763015</v>
      </c>
    </row>
    <row r="8" spans="2:13" ht="12" customHeight="1">
      <c r="B8" s="4" t="s">
        <v>18</v>
      </c>
      <c r="C8" s="8">
        <v>111.5329410076073</v>
      </c>
      <c r="D8" s="8">
        <v>114.41079374192623</v>
      </c>
      <c r="E8" s="8">
        <v>119.58518731161188</v>
      </c>
      <c r="F8" s="8">
        <v>127.24271565953786</v>
      </c>
      <c r="G8" s="8">
        <v>134.15386823596958</v>
      </c>
      <c r="H8" s="8">
        <v>146.8</v>
      </c>
      <c r="I8" s="8">
        <v>156.76761877422135</v>
      </c>
      <c r="J8" s="8">
        <v>167.2</v>
      </c>
      <c r="K8" s="20">
        <f>J8*1.088</f>
        <v>181.9136</v>
      </c>
      <c r="L8" s="36">
        <f>K8*1.07</f>
        <v>194.64755200000002</v>
      </c>
      <c r="M8" s="36">
        <f>L8*1.045</f>
        <v>203.40669184</v>
      </c>
    </row>
    <row r="9" spans="3:13" ht="12" customHeight="1">
      <c r="C9" s="9"/>
      <c r="D9" s="9"/>
      <c r="L9" s="36"/>
      <c r="M9" s="36"/>
    </row>
    <row r="10" spans="2:13" ht="12" customHeight="1">
      <c r="B10" s="1" t="s">
        <v>5</v>
      </c>
      <c r="C10" s="9"/>
      <c r="L10" s="36"/>
      <c r="M10" s="36"/>
    </row>
    <row r="11" spans="2:15" ht="12" customHeight="1">
      <c r="B11" s="4" t="s">
        <v>6</v>
      </c>
      <c r="C11" s="8">
        <v>110.7516</v>
      </c>
      <c r="D11" s="8">
        <v>117.02180183399997</v>
      </c>
      <c r="E11" s="8">
        <v>119.01117246517798</v>
      </c>
      <c r="F11" s="8">
        <v>121.700824962891</v>
      </c>
      <c r="G11" s="8">
        <v>123.89143981222304</v>
      </c>
      <c r="H11" s="8">
        <v>125.99759428903081</v>
      </c>
      <c r="I11" s="8">
        <v>130.28151249485788</v>
      </c>
      <c r="J11" s="8">
        <v>136.79558811960078</v>
      </c>
      <c r="K11" s="20">
        <f>J11*1.067</f>
        <v>145.96089252361404</v>
      </c>
      <c r="L11" s="36">
        <f>K11*1.047</f>
        <v>152.8210544722239</v>
      </c>
      <c r="M11" s="36">
        <f>L11*1.023</f>
        <v>156.33593872508501</v>
      </c>
      <c r="O11" s="22"/>
    </row>
    <row r="12" spans="3:13" ht="12" customHeight="1">
      <c r="C12" s="9"/>
      <c r="D12" s="9"/>
      <c r="E12" s="9"/>
      <c r="F12" s="9"/>
      <c r="L12" s="36"/>
      <c r="M12" s="36"/>
    </row>
    <row r="13" spans="2:13" ht="12" customHeight="1">
      <c r="B13" s="1" t="s">
        <v>20</v>
      </c>
      <c r="L13" s="36"/>
      <c r="M13" s="36"/>
    </row>
    <row r="14" spans="2:13" ht="12" customHeight="1">
      <c r="B14" s="4" t="s">
        <v>4</v>
      </c>
      <c r="C14" s="23">
        <v>99.3</v>
      </c>
      <c r="D14" s="20">
        <v>92.5</v>
      </c>
      <c r="E14" s="20">
        <v>96</v>
      </c>
      <c r="F14" s="20">
        <v>99.9</v>
      </c>
      <c r="G14" s="20">
        <v>102.4</v>
      </c>
      <c r="H14" s="20">
        <v>111.3</v>
      </c>
      <c r="I14" s="20">
        <v>114.639</v>
      </c>
      <c r="J14" s="20">
        <v>116.12930699999998</v>
      </c>
      <c r="K14" s="20">
        <f>J14*1.023</f>
        <v>118.80028106099998</v>
      </c>
      <c r="L14" s="36">
        <f>K14*1.015</f>
        <v>120.58228527691497</v>
      </c>
      <c r="M14" s="36">
        <f>L14*1.02</f>
        <v>122.99393098245328</v>
      </c>
    </row>
    <row r="15" spans="2:13" ht="12" customHeight="1">
      <c r="B15" s="4" t="s">
        <v>18</v>
      </c>
      <c r="C15" s="8">
        <v>100.70548958896062</v>
      </c>
      <c r="D15" s="8">
        <v>97.76878491772194</v>
      </c>
      <c r="E15" s="16">
        <v>100.48232013393688</v>
      </c>
      <c r="F15" s="16">
        <v>104.55370018924415</v>
      </c>
      <c r="G15" s="16">
        <v>108.28340395373633</v>
      </c>
      <c r="H15" s="16">
        <v>116.51016102993978</v>
      </c>
      <c r="I15" s="16">
        <v>120.3299038920882</v>
      </c>
      <c r="J15" s="16">
        <v>122.1</v>
      </c>
      <c r="K15" s="22">
        <f>J15*1.088/1.067</f>
        <v>124.50309278350515</v>
      </c>
      <c r="L15" s="36">
        <f>K15*1.07/1.047</f>
        <v>127.23811774436535</v>
      </c>
      <c r="M15" s="36">
        <f>L15*1.045/1.023</f>
        <v>129.97442135177107</v>
      </c>
    </row>
    <row r="16" spans="12:13" ht="12" customHeight="1">
      <c r="L16" s="36"/>
      <c r="M16" s="36"/>
    </row>
    <row r="17" spans="2:13" ht="12" customHeight="1">
      <c r="B17" s="1" t="s">
        <v>7</v>
      </c>
      <c r="C17" s="9"/>
      <c r="D17" s="9"/>
      <c r="E17" s="9"/>
      <c r="F17" s="9"/>
      <c r="L17" s="36"/>
      <c r="M17" s="36"/>
    </row>
    <row r="18" spans="2:13" ht="12" customHeight="1">
      <c r="B18" s="4" t="s">
        <v>19</v>
      </c>
      <c r="C18" s="8">
        <v>100.7</v>
      </c>
      <c r="D18" s="8">
        <v>116</v>
      </c>
      <c r="E18" s="8">
        <v>116.1</v>
      </c>
      <c r="F18" s="8">
        <v>116.2</v>
      </c>
      <c r="G18" s="8">
        <v>114.7</v>
      </c>
      <c r="H18" s="8">
        <v>112.6</v>
      </c>
      <c r="I18" s="8">
        <v>112.4</v>
      </c>
      <c r="J18" s="4">
        <v>112.5</v>
      </c>
      <c r="K18" s="20">
        <f>J18*1.201</f>
        <v>135.1125</v>
      </c>
      <c r="L18" s="36">
        <f>K18*0.975</f>
        <v>131.7346875</v>
      </c>
      <c r="M18" s="36">
        <f>L18*0.986</f>
        <v>129.890401875</v>
      </c>
    </row>
    <row r="19" spans="2:13" ht="12" customHeight="1">
      <c r="B19" s="4" t="s">
        <v>8</v>
      </c>
      <c r="C19" s="8">
        <v>102.57201646090535</v>
      </c>
      <c r="D19" s="8">
        <v>91.8</v>
      </c>
      <c r="E19" s="8">
        <v>91.87242798353908</v>
      </c>
      <c r="F19" s="8">
        <f>+E19*1.002</f>
        <v>92.05617283950616</v>
      </c>
      <c r="G19" s="8">
        <f>+F19*1.009</f>
        <v>92.88467839506171</v>
      </c>
      <c r="H19" s="8">
        <f>+G19*1.016</f>
        <v>94.3708332493827</v>
      </c>
      <c r="I19" s="8">
        <f>+H19*1.018</f>
        <v>96.06950824787158</v>
      </c>
      <c r="J19" s="8">
        <f>+I19*1.029</f>
        <v>98.85552398705985</v>
      </c>
      <c r="K19" s="20">
        <f>J19*0.869</f>
        <v>85.90545034475501</v>
      </c>
      <c r="L19" s="36">
        <f>K19*1.051</f>
        <v>90.28662831233751</v>
      </c>
      <c r="M19" s="36">
        <f>L19*1.023</f>
        <v>92.36322076352127</v>
      </c>
    </row>
    <row r="20" spans="2:13" ht="12" customHeight="1">
      <c r="B20" s="4" t="s">
        <v>9</v>
      </c>
      <c r="C20" s="8">
        <v>106.30011454753723</v>
      </c>
      <c r="D20" s="8">
        <v>89.1</v>
      </c>
      <c r="E20" s="8">
        <v>93.01260022909507</v>
      </c>
      <c r="F20" s="8">
        <f>+E20*1.011</f>
        <v>94.0357388316151</v>
      </c>
      <c r="G20" s="8">
        <f>+F20*1.03</f>
        <v>96.85681099656357</v>
      </c>
      <c r="H20" s="8">
        <f>+G20*1.05</f>
        <v>101.69965154639175</v>
      </c>
      <c r="I20" s="8">
        <f>+H20*1.021</f>
        <v>103.83534422886596</v>
      </c>
      <c r="J20" s="8">
        <f>+I20*1.015</f>
        <v>105.39287439229895</v>
      </c>
      <c r="K20" s="20">
        <f>J20*0.877</f>
        <v>92.42955084204618</v>
      </c>
      <c r="L20" s="36">
        <f>K20*1.067</f>
        <v>98.62233074846327</v>
      </c>
      <c r="M20" s="36">
        <f>L20*1.031</f>
        <v>101.67962300166562</v>
      </c>
    </row>
    <row r="21" spans="4:13" ht="11.25">
      <c r="D21" s="8"/>
      <c r="E21" s="8"/>
      <c r="F21" s="8"/>
      <c r="G21" s="8"/>
      <c r="H21" s="8"/>
      <c r="I21" s="8"/>
      <c r="J21" s="8"/>
      <c r="K21" s="20"/>
      <c r="L21" s="32"/>
      <c r="M21" s="32"/>
    </row>
    <row r="22" spans="1:13" ht="11.25">
      <c r="A22" s="15" t="s">
        <v>10</v>
      </c>
      <c r="B22" s="1" t="s">
        <v>11</v>
      </c>
      <c r="C22" s="9"/>
      <c r="D22" s="8"/>
      <c r="E22" s="8"/>
      <c r="F22" s="8"/>
      <c r="G22" s="8"/>
      <c r="H22" s="8"/>
      <c r="I22" s="8"/>
      <c r="J22" s="8"/>
      <c r="K22" s="20"/>
      <c r="L22" s="32"/>
      <c r="M22" s="32"/>
    </row>
    <row r="23" spans="2:13" ht="15" customHeight="1">
      <c r="B23" s="1" t="s">
        <v>3</v>
      </c>
      <c r="D23" s="8"/>
      <c r="E23" s="8"/>
      <c r="F23" s="8"/>
      <c r="G23" s="8"/>
      <c r="H23" s="8"/>
      <c r="I23" s="8"/>
      <c r="J23" s="8"/>
      <c r="K23" s="20"/>
      <c r="L23" s="33"/>
      <c r="M23" s="32"/>
    </row>
    <row r="24" spans="2:13" ht="12" customHeight="1">
      <c r="B24" s="4" t="s">
        <v>4</v>
      </c>
      <c r="C24" s="23">
        <v>0.8521511309743879</v>
      </c>
      <c r="D24" s="20">
        <v>1.4999999999999896</v>
      </c>
      <c r="E24" s="20">
        <v>5.548108108108095</v>
      </c>
      <c r="F24" s="20">
        <v>6.414312500000029</v>
      </c>
      <c r="G24" s="20">
        <v>4.347547547547521</v>
      </c>
      <c r="H24" s="20">
        <v>10.539160156249999</v>
      </c>
      <c r="I24" s="20">
        <v>6.502000000000018</v>
      </c>
      <c r="J24" s="20">
        <v>6.364999999999981</v>
      </c>
      <c r="K24" s="20">
        <v>9.2</v>
      </c>
      <c r="L24" s="34" t="s">
        <v>27</v>
      </c>
      <c r="M24" s="34" t="s">
        <v>28</v>
      </c>
    </row>
    <row r="25" spans="2:13" ht="12" customHeight="1">
      <c r="B25" s="4" t="s">
        <v>18</v>
      </c>
      <c r="C25" s="8">
        <v>2.9409816519838428</v>
      </c>
      <c r="D25" s="8">
        <v>1.186924785782284</v>
      </c>
      <c r="E25" s="8">
        <v>4.522644586626501</v>
      </c>
      <c r="F25" s="8">
        <v>6.403408749925021</v>
      </c>
      <c r="G25" s="8">
        <v>5.431472081218258</v>
      </c>
      <c r="H25" s="8">
        <v>9.426587492644313</v>
      </c>
      <c r="I25" s="8">
        <v>6.789931045109898</v>
      </c>
      <c r="J25" s="8">
        <v>6.6</v>
      </c>
      <c r="K25" s="22">
        <v>8.8</v>
      </c>
      <c r="L25" s="34" t="s">
        <v>34</v>
      </c>
      <c r="M25" s="34" t="s">
        <v>33</v>
      </c>
    </row>
    <row r="26" spans="12:13" ht="12" customHeight="1">
      <c r="L26" s="34"/>
      <c r="M26" s="34"/>
    </row>
    <row r="27" spans="2:13" ht="12" customHeight="1">
      <c r="B27" s="1" t="s">
        <v>5</v>
      </c>
      <c r="C27" s="8"/>
      <c r="D27" s="8"/>
      <c r="E27" s="8"/>
      <c r="F27" s="8"/>
      <c r="I27" s="16"/>
      <c r="L27" s="34"/>
      <c r="M27" s="34"/>
    </row>
    <row r="28" spans="2:13" ht="12" customHeight="1">
      <c r="B28" s="4" t="s">
        <v>6</v>
      </c>
      <c r="C28" s="8">
        <v>3.7</v>
      </c>
      <c r="D28" s="8">
        <v>1.5</v>
      </c>
      <c r="E28" s="8">
        <v>1.7</v>
      </c>
      <c r="F28" s="8">
        <v>2.26</v>
      </c>
      <c r="G28" s="4">
        <v>1.8</v>
      </c>
      <c r="H28" s="4">
        <v>1.7</v>
      </c>
      <c r="I28" s="16">
        <v>3.4</v>
      </c>
      <c r="J28" s="8">
        <v>5</v>
      </c>
      <c r="K28" s="22">
        <v>6.7</v>
      </c>
      <c r="L28" s="34" t="s">
        <v>38</v>
      </c>
      <c r="M28" s="34" t="s">
        <v>29</v>
      </c>
    </row>
    <row r="29" spans="3:13" ht="12" customHeight="1">
      <c r="C29" s="8"/>
      <c r="D29" s="8"/>
      <c r="E29" s="8"/>
      <c r="F29" s="8"/>
      <c r="I29" s="16"/>
      <c r="L29" s="34"/>
      <c r="M29" s="34"/>
    </row>
    <row r="30" spans="2:13" ht="12" customHeight="1">
      <c r="B30" s="1" t="s">
        <v>20</v>
      </c>
      <c r="L30" s="34"/>
      <c r="M30" s="34"/>
    </row>
    <row r="31" spans="2:13" ht="12" customHeight="1">
      <c r="B31" s="4" t="s">
        <v>4</v>
      </c>
      <c r="C31" s="24">
        <v>-7.6</v>
      </c>
      <c r="D31" s="26">
        <v>0</v>
      </c>
      <c r="E31" s="26">
        <v>3.783783783783784</v>
      </c>
      <c r="F31" s="26">
        <v>4.062500000000005</v>
      </c>
      <c r="G31" s="26">
        <v>2.5025025025025025</v>
      </c>
      <c r="H31" s="26">
        <v>8.691406249999991</v>
      </c>
      <c r="I31" s="26">
        <v>3</v>
      </c>
      <c r="J31" s="26">
        <v>1.299999999999989</v>
      </c>
      <c r="K31" s="26">
        <v>2.3</v>
      </c>
      <c r="L31" s="34" t="s">
        <v>30</v>
      </c>
      <c r="M31" s="34">
        <v>2</v>
      </c>
    </row>
    <row r="32" spans="2:16" ht="12" customHeight="1">
      <c r="B32" s="4" t="s">
        <v>18</v>
      </c>
      <c r="C32" s="18">
        <v>-0.731936690468793</v>
      </c>
      <c r="D32" s="18">
        <v>-0.3084484869139814</v>
      </c>
      <c r="E32" s="18">
        <v>2.7754617370958856</v>
      </c>
      <c r="F32" s="18">
        <v>4.051837228559574</v>
      </c>
      <c r="G32" s="18">
        <v>3.5672613764422767</v>
      </c>
      <c r="H32" s="18">
        <v>7.597431162875434</v>
      </c>
      <c r="I32" s="18">
        <v>3.27846329314303</v>
      </c>
      <c r="J32" s="18">
        <v>1.5</v>
      </c>
      <c r="K32" s="20">
        <v>2</v>
      </c>
      <c r="L32" s="34" t="s">
        <v>29</v>
      </c>
      <c r="M32" s="34" t="s">
        <v>29</v>
      </c>
      <c r="O32" s="31"/>
      <c r="P32" s="31"/>
    </row>
    <row r="33" spans="12:13" ht="12" customHeight="1">
      <c r="L33" s="34"/>
      <c r="M33" s="34"/>
    </row>
    <row r="34" spans="2:13" ht="12" customHeight="1">
      <c r="B34" s="1" t="s">
        <v>7</v>
      </c>
      <c r="C34" s="8"/>
      <c r="D34" s="8"/>
      <c r="E34" s="8"/>
      <c r="F34" s="8"/>
      <c r="I34" s="8"/>
      <c r="J34" s="8"/>
      <c r="K34" s="20"/>
      <c r="L34" s="34"/>
      <c r="M34" s="34"/>
    </row>
    <row r="35" spans="2:13" ht="12" customHeight="1">
      <c r="B35" s="4" t="s">
        <v>19</v>
      </c>
      <c r="C35" s="8">
        <v>0.7000000000000117</v>
      </c>
      <c r="D35" s="8">
        <v>4.88245931283906</v>
      </c>
      <c r="E35" s="8">
        <v>0.08620689655172153</v>
      </c>
      <c r="F35" s="8">
        <v>0.08613264427219658</v>
      </c>
      <c r="G35" s="8">
        <v>-1.2908777969018903</v>
      </c>
      <c r="H35" s="8">
        <v>-1.8</v>
      </c>
      <c r="I35" s="8">
        <v>-0.17730496453900457</v>
      </c>
      <c r="J35" s="20">
        <v>0.1</v>
      </c>
      <c r="K35" s="20">
        <v>20.1</v>
      </c>
      <c r="L35" s="34" t="s">
        <v>31</v>
      </c>
      <c r="M35" s="34" t="s">
        <v>32</v>
      </c>
    </row>
    <row r="36" spans="2:13" ht="12" customHeight="1">
      <c r="B36" s="4" t="s">
        <v>24</v>
      </c>
      <c r="C36" s="8">
        <v>-0.10020040080159776</v>
      </c>
      <c r="D36" s="8">
        <v>-5.408271474019077</v>
      </c>
      <c r="E36" s="8">
        <v>0.11210762331836932</v>
      </c>
      <c r="F36" s="8">
        <v>0.22396416573349232</v>
      </c>
      <c r="G36" s="8">
        <v>0.893854748603351</v>
      </c>
      <c r="H36" s="8">
        <v>1.5503875968992276</v>
      </c>
      <c r="I36" s="8">
        <v>1.8</v>
      </c>
      <c r="J36" s="20">
        <v>2.9</v>
      </c>
      <c r="K36" s="22">
        <v>-13.1</v>
      </c>
      <c r="L36" s="34" t="s">
        <v>35</v>
      </c>
      <c r="M36" s="34" t="s">
        <v>29</v>
      </c>
    </row>
    <row r="37" spans="1:13" ht="12" customHeight="1">
      <c r="A37" s="13"/>
      <c r="B37" s="3" t="s">
        <v>9</v>
      </c>
      <c r="C37" s="17">
        <v>3.2258064516129004</v>
      </c>
      <c r="D37" s="17">
        <v>-7.9</v>
      </c>
      <c r="E37" s="17">
        <v>4.4</v>
      </c>
      <c r="F37" s="17">
        <v>1.1</v>
      </c>
      <c r="G37" s="17">
        <v>3</v>
      </c>
      <c r="H37" s="17">
        <v>5</v>
      </c>
      <c r="I37" s="17">
        <v>2.1</v>
      </c>
      <c r="J37" s="25">
        <v>1.5</v>
      </c>
      <c r="K37" s="25">
        <v>-12.3</v>
      </c>
      <c r="L37" s="35" t="s">
        <v>37</v>
      </c>
      <c r="M37" s="35" t="s">
        <v>36</v>
      </c>
    </row>
    <row r="38" ht="19.5" customHeight="1">
      <c r="A38" s="12" t="s">
        <v>12</v>
      </c>
    </row>
    <row r="39" spans="1:2" ht="15" customHeight="1">
      <c r="A39" s="14" t="s">
        <v>13</v>
      </c>
      <c r="B39" s="4" t="s">
        <v>16</v>
      </c>
    </row>
    <row r="40" spans="1:2" ht="15" customHeight="1">
      <c r="A40" s="14" t="s">
        <v>15</v>
      </c>
      <c r="B40" s="4" t="s">
        <v>14</v>
      </c>
    </row>
    <row r="41" spans="1:2" ht="15" customHeight="1">
      <c r="A41" s="14" t="s">
        <v>17</v>
      </c>
      <c r="B41" s="4" t="s">
        <v>21</v>
      </c>
    </row>
  </sheetData>
  <printOptions/>
  <pageMargins left="1.2598425196850394" right="1.299212598425197" top="0.5905511811023623" bottom="3.0314960629921264" header="0.4724409448818898" footer="2.637795275590551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Gyða Þórðardóttir</dc:creator>
  <cp:keywords/>
  <dc:description/>
  <cp:lastModifiedBy>Anna Hugrún</cp:lastModifiedBy>
  <cp:lastPrinted>2002-09-20T16:41:28Z</cp:lastPrinted>
  <dcterms:created xsi:type="dcterms:W3CDTF">1998-03-07T17:02:01Z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